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Sueldos 2019 - 2020 - 2021\2021\"/>
    </mc:Choice>
  </mc:AlternateContent>
  <bookViews>
    <workbookView xWindow="0" yWindow="0" windowWidth="20490" windowHeight="7755"/>
  </bookViews>
  <sheets>
    <sheet name="Docentes" sheetId="1" r:id="rId1"/>
    <sheet name="No Docentes" sheetId="2" r:id="rId2"/>
    <sheet name="Otros datos" sheetId="3" state="hidden" r:id="rId3"/>
  </sheets>
  <definedNames>
    <definedName name="_xlnm._FilterDatabase" localSheetId="1" hidden="1">'No Docentes'!$B$9:$E$36</definedName>
    <definedName name="_xlnm.Print_Area" localSheetId="0">Docentes!$A$1:$C$9</definedName>
    <definedName name="_xlnm.Print_Area" localSheetId="1">'No Docentes'!$B$1:$E$38</definedName>
    <definedName name="_xlnm.Print_Area" localSheetId="2">'Otros datos'!$A$1:$B$9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C11" i="3"/>
  <c r="F11" i="3" l="1"/>
  <c r="E11" i="3"/>
  <c r="E12" i="3"/>
  <c r="F12" i="3"/>
  <c r="F13" i="3"/>
  <c r="E13" i="3"/>
  <c r="D12" i="3"/>
  <c r="D11" i="3" l="1"/>
  <c r="D13" i="3"/>
</calcChain>
</file>

<file path=xl/sharedStrings.xml><?xml version="1.0" encoding="utf-8"?>
<sst xmlns="http://schemas.openxmlformats.org/spreadsheetml/2006/main" count="55" uniqueCount="55">
  <si>
    <t>Secretario General</t>
  </si>
  <si>
    <t>Consejero</t>
  </si>
  <si>
    <t>Docente Senior</t>
  </si>
  <si>
    <t>Docente Asociado</t>
  </si>
  <si>
    <t>Docente Adjunto</t>
  </si>
  <si>
    <t>Docente Encargado</t>
  </si>
  <si>
    <t>ESCALAFÓN</t>
  </si>
  <si>
    <t>CARGO</t>
  </si>
  <si>
    <t>E Oficios</t>
  </si>
  <si>
    <t>Director I</t>
  </si>
  <si>
    <t>Director II</t>
  </si>
  <si>
    <t>Director III</t>
  </si>
  <si>
    <t>Responsable I</t>
  </si>
  <si>
    <t>Responsable II</t>
  </si>
  <si>
    <t>Coordinador I</t>
  </si>
  <si>
    <t>Coordinador II</t>
  </si>
  <si>
    <t>Analista I</t>
  </si>
  <si>
    <t>Analista II</t>
  </si>
  <si>
    <t>TU Técnico Universitario</t>
  </si>
  <si>
    <t>Coordinador técnico I</t>
  </si>
  <si>
    <t>Coordinador técnico II</t>
  </si>
  <si>
    <t>Analista técnico I</t>
  </si>
  <si>
    <t>Analista técnico II</t>
  </si>
  <si>
    <t>ES Especializado</t>
  </si>
  <si>
    <t>PU Profesional Universitario</t>
  </si>
  <si>
    <t>Responsable especializado</t>
  </si>
  <si>
    <t>Coordinador especializado I</t>
  </si>
  <si>
    <t>Coordinador especializado II</t>
  </si>
  <si>
    <t>Analista especializado II</t>
  </si>
  <si>
    <t>Analista especializado I</t>
  </si>
  <si>
    <t>Analista especializado III</t>
  </si>
  <si>
    <t>AD Administrativo</t>
  </si>
  <si>
    <t>Analista administrativo I</t>
  </si>
  <si>
    <t>Analista administrativo II</t>
  </si>
  <si>
    <t>Asistente administrativo I</t>
  </si>
  <si>
    <t>Asistente administrativo II</t>
  </si>
  <si>
    <t>Asistente de oficios I</t>
  </si>
  <si>
    <t>Asistente de oficios II</t>
  </si>
  <si>
    <t>Docente Inicio</t>
  </si>
  <si>
    <t>GRADO</t>
  </si>
  <si>
    <t>Profesores de alta dedicación</t>
  </si>
  <si>
    <t xml:space="preserve"> Docente</t>
  </si>
  <si>
    <t>NIVEL</t>
  </si>
  <si>
    <t>DENOMINACIÓN</t>
  </si>
  <si>
    <t>VALOR HORA SEMANAL</t>
  </si>
  <si>
    <t>MONTO SEGÚN NIVEL DE FRECUENCIA U INTENSIDAD DE LA TAREA</t>
  </si>
  <si>
    <t>Comp. Especial BAJA</t>
  </si>
  <si>
    <t>Comp. Especial ALTA</t>
  </si>
  <si>
    <t>Responsable</t>
  </si>
  <si>
    <t>Coordinador</t>
  </si>
  <si>
    <t>Analista</t>
  </si>
  <si>
    <t>Niveles asimilables a las tareas a desempeñar</t>
  </si>
  <si>
    <t>Comp. Especial MEDIA</t>
  </si>
  <si>
    <t>SUELDO BASE 40 HORAS 2021</t>
  </si>
  <si>
    <t>SUELDO BASE 40 HS SEMANALES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</si>
</sst>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164" fontId="0" fillId="0" borderId="1" xfId="1" applyNumberFormat="1" applyFont="1" applyBorder="1"/>
    <xf numFmtId="0" fontId="0" fillId="0" borderId="1" xfId="0" applyFont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2" borderId="4" xfId="2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64" fontId="6" fillId="2" borderId="4" xfId="0" applyNumberFormat="1" applyFont="1" applyFill="1" applyBorder="1"/>
    <xf numFmtId="0" fontId="5" fillId="0" borderId="2" xfId="0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6" fillId="2" borderId="2" xfId="0" applyNumberFormat="1" applyFont="1" applyFill="1" applyBorder="1"/>
    <xf numFmtId="0" fontId="5" fillId="0" borderId="3" xfId="0" applyFont="1" applyFill="1" applyBorder="1" applyAlignment="1">
      <alignment horizontal="center"/>
    </xf>
    <xf numFmtId="164" fontId="6" fillId="2" borderId="3" xfId="0" applyNumberFormat="1" applyFont="1" applyFill="1" applyBorder="1"/>
    <xf numFmtId="164" fontId="5" fillId="0" borderId="0" xfId="0" applyNumberFormat="1" applyFont="1" applyBorder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6" fillId="2" borderId="7" xfId="0" applyNumberFormat="1" applyFont="1" applyFill="1" applyBorder="1"/>
    <xf numFmtId="164" fontId="6" fillId="2" borderId="8" xfId="0" applyNumberFormat="1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6" fillId="2" borderId="1" xfId="0" applyNumberFormat="1" applyFont="1" applyFill="1" applyBorder="1"/>
    <xf numFmtId="0" fontId="5" fillId="0" borderId="9" xfId="0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5" fillId="0" borderId="0" xfId="0" applyNumberFormat="1" applyFont="1" applyBorder="1"/>
    <xf numFmtId="164" fontId="5" fillId="0" borderId="11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Millares 3" xfId="3"/>
    <cellStyle name="Millares 4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</xdr:row>
      <xdr:rowOff>152399</xdr:rowOff>
    </xdr:from>
    <xdr:ext cx="1209675" cy="771525"/>
    <xdr:pic>
      <xdr:nvPicPr>
        <xdr:cNvPr id="3" name="Imagen 2" descr="C:\Users\EDUARDO\UTEC\LOGO UTEC CON DENOMINACIO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2899"/>
          <a:ext cx="1209675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409576</xdr:colOff>
      <xdr:row>1</xdr:row>
      <xdr:rowOff>142875</xdr:rowOff>
    </xdr:from>
    <xdr:ext cx="1142999" cy="762000"/>
    <xdr:pic>
      <xdr:nvPicPr>
        <xdr:cNvPr id="3" name="Imagen 2" descr="C:\Users\EDUARDO\UTEC\LOGO UTEC CON DENOMINACIO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333375"/>
          <a:ext cx="1142999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D15"/>
  <sheetViews>
    <sheetView showGridLines="0" tabSelected="1" workbookViewId="0">
      <selection activeCell="D22" sqref="D22"/>
    </sheetView>
  </sheetViews>
  <sheetFormatPr baseColWidth="10" defaultRowHeight="12.75" x14ac:dyDescent="0.2"/>
  <cols>
    <col min="1" max="1" width="2.140625" style="35" customWidth="1"/>
    <col min="2" max="2" width="37.85546875" style="35" customWidth="1"/>
    <col min="3" max="3" width="28" style="35" bestFit="1" customWidth="1"/>
    <col min="4" max="4" width="17.85546875" style="35" customWidth="1"/>
    <col min="5" max="16384" width="11.42578125" style="35"/>
  </cols>
  <sheetData>
    <row r="7" spans="1:4" x14ac:dyDescent="0.2">
      <c r="A7" s="37"/>
    </row>
    <row r="8" spans="1:4" x14ac:dyDescent="0.2">
      <c r="A8" s="3"/>
    </row>
    <row r="9" spans="1:4" x14ac:dyDescent="0.2">
      <c r="B9" s="53" t="s">
        <v>42</v>
      </c>
      <c r="C9" s="53" t="s">
        <v>43</v>
      </c>
      <c r="D9" s="48" t="s">
        <v>53</v>
      </c>
    </row>
    <row r="10" spans="1:4" x14ac:dyDescent="0.2">
      <c r="B10" s="54"/>
      <c r="C10" s="54"/>
      <c r="D10" s="49"/>
    </row>
    <row r="11" spans="1:4" x14ac:dyDescent="0.2">
      <c r="B11" s="50" t="s">
        <v>40</v>
      </c>
      <c r="C11" s="38" t="s">
        <v>2</v>
      </c>
      <c r="D11" s="39">
        <v>122883.15380351714</v>
      </c>
    </row>
    <row r="12" spans="1:4" x14ac:dyDescent="0.2">
      <c r="B12" s="51"/>
      <c r="C12" s="38" t="s">
        <v>3</v>
      </c>
      <c r="D12" s="11">
        <v>107346.20332261265</v>
      </c>
    </row>
    <row r="13" spans="1:4" x14ac:dyDescent="0.2">
      <c r="B13" s="52"/>
      <c r="C13" s="38" t="s">
        <v>4</v>
      </c>
      <c r="D13" s="40">
        <v>102403.28147674087</v>
      </c>
    </row>
    <row r="14" spans="1:4" x14ac:dyDescent="0.2">
      <c r="B14" s="50" t="s">
        <v>41</v>
      </c>
      <c r="C14" s="41" t="s">
        <v>5</v>
      </c>
      <c r="D14" s="39">
        <v>88928.168339951037</v>
      </c>
    </row>
    <row r="15" spans="1:4" x14ac:dyDescent="0.2">
      <c r="B15" s="52"/>
      <c r="C15" s="42" t="s">
        <v>38</v>
      </c>
      <c r="D15" s="40">
        <v>59839.459199999998</v>
      </c>
    </row>
  </sheetData>
  <mergeCells count="5">
    <mergeCell ref="D9:D10"/>
    <mergeCell ref="B11:B13"/>
    <mergeCell ref="B14:B15"/>
    <mergeCell ref="B9:B10"/>
    <mergeCell ref="C9:C10"/>
  </mergeCells>
  <pageMargins left="0.7" right="0.7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38"/>
  <sheetViews>
    <sheetView showGridLines="0" workbookViewId="0">
      <selection activeCell="E38" sqref="E38"/>
    </sheetView>
  </sheetViews>
  <sheetFormatPr baseColWidth="10" defaultRowHeight="12.75" x14ac:dyDescent="0.2"/>
  <cols>
    <col min="1" max="1" width="8.140625" style="35" customWidth="1"/>
    <col min="2" max="2" width="31.85546875" style="35" customWidth="1"/>
    <col min="3" max="3" width="12.5703125" style="35" customWidth="1"/>
    <col min="4" max="4" width="27.28515625" style="35" bestFit="1" customWidth="1"/>
    <col min="5" max="5" width="18.28515625" style="35" customWidth="1"/>
    <col min="6" max="16384" width="11.42578125" style="35"/>
  </cols>
  <sheetData>
    <row r="7" spans="2:8" s="7" customFormat="1" x14ac:dyDescent="0.2"/>
    <row r="8" spans="2:8" s="7" customFormat="1" x14ac:dyDescent="0.2"/>
    <row r="9" spans="2:8" s="7" customFormat="1" ht="25.5" x14ac:dyDescent="0.2">
      <c r="B9" s="43" t="s">
        <v>6</v>
      </c>
      <c r="C9" s="43" t="s">
        <v>39</v>
      </c>
      <c r="D9" s="43" t="s">
        <v>7</v>
      </c>
      <c r="E9" s="44" t="s">
        <v>54</v>
      </c>
    </row>
    <row r="10" spans="2:8" s="7" customFormat="1" x14ac:dyDescent="0.2">
      <c r="B10" s="55" t="s">
        <v>24</v>
      </c>
      <c r="C10" s="8">
        <v>14</v>
      </c>
      <c r="D10" s="9" t="s">
        <v>9</v>
      </c>
      <c r="E10" s="11">
        <v>168500.97838848201</v>
      </c>
      <c r="G10" s="45"/>
      <c r="H10" s="22"/>
    </row>
    <row r="11" spans="2:8" s="7" customFormat="1" x14ac:dyDescent="0.2">
      <c r="B11" s="55"/>
      <c r="C11" s="12">
        <v>13</v>
      </c>
      <c r="D11" s="13" t="s">
        <v>10</v>
      </c>
      <c r="E11" s="15">
        <v>159629.06738307112</v>
      </c>
      <c r="G11" s="45"/>
      <c r="H11" s="22"/>
    </row>
    <row r="12" spans="2:8" s="7" customFormat="1" x14ac:dyDescent="0.2">
      <c r="B12" s="55"/>
      <c r="C12" s="16">
        <v>12</v>
      </c>
      <c r="D12" s="17" t="s">
        <v>11</v>
      </c>
      <c r="E12" s="19">
        <v>143757.62364481977</v>
      </c>
      <c r="G12" s="45"/>
      <c r="H12" s="22"/>
    </row>
    <row r="13" spans="2:8" s="7" customFormat="1" x14ac:dyDescent="0.2">
      <c r="B13" s="55"/>
      <c r="C13" s="20">
        <v>11</v>
      </c>
      <c r="D13" s="9" t="s">
        <v>12</v>
      </c>
      <c r="E13" s="21">
        <v>125982.44289112165</v>
      </c>
      <c r="G13" s="45"/>
      <c r="H13" s="22"/>
    </row>
    <row r="14" spans="2:8" s="7" customFormat="1" x14ac:dyDescent="0.2">
      <c r="B14" s="55"/>
      <c r="C14" s="23">
        <v>10</v>
      </c>
      <c r="D14" s="17" t="s">
        <v>13</v>
      </c>
      <c r="E14" s="19">
        <v>110368.74614226128</v>
      </c>
      <c r="G14" s="45"/>
      <c r="H14" s="22"/>
    </row>
    <row r="15" spans="2:8" s="7" customFormat="1" x14ac:dyDescent="0.2">
      <c r="B15" s="55"/>
      <c r="C15" s="8">
        <v>9</v>
      </c>
      <c r="D15" s="9" t="s">
        <v>14</v>
      </c>
      <c r="E15" s="21">
        <v>88928.168339951037</v>
      </c>
      <c r="G15" s="45"/>
      <c r="H15" s="22"/>
    </row>
    <row r="16" spans="2:8" s="7" customFormat="1" x14ac:dyDescent="0.2">
      <c r="B16" s="55"/>
      <c r="C16" s="16">
        <v>8</v>
      </c>
      <c r="D16" s="17" t="s">
        <v>15</v>
      </c>
      <c r="E16" s="19">
        <v>76979.404800000004</v>
      </c>
      <c r="G16" s="45"/>
      <c r="H16" s="22"/>
    </row>
    <row r="17" spans="2:8" s="7" customFormat="1" x14ac:dyDescent="0.2">
      <c r="B17" s="55"/>
      <c r="C17" s="24">
        <v>7</v>
      </c>
      <c r="D17" s="13" t="s">
        <v>16</v>
      </c>
      <c r="E17" s="15">
        <v>65627.477026014953</v>
      </c>
      <c r="G17" s="45"/>
      <c r="H17" s="22"/>
    </row>
    <row r="18" spans="2:8" s="7" customFormat="1" x14ac:dyDescent="0.2">
      <c r="B18" s="55"/>
      <c r="C18" s="23">
        <v>6</v>
      </c>
      <c r="D18" s="13" t="s">
        <v>17</v>
      </c>
      <c r="E18" s="19">
        <v>58537.626649987462</v>
      </c>
      <c r="G18" s="45"/>
      <c r="H18" s="22"/>
    </row>
    <row r="19" spans="2:8" s="7" customFormat="1" x14ac:dyDescent="0.2">
      <c r="B19" s="50" t="s">
        <v>18</v>
      </c>
      <c r="C19" s="20">
        <v>9</v>
      </c>
      <c r="D19" s="10" t="s">
        <v>19</v>
      </c>
      <c r="E19" s="25">
        <v>88928.168339951037</v>
      </c>
      <c r="G19" s="45"/>
      <c r="H19" s="22"/>
    </row>
    <row r="20" spans="2:8" s="7" customFormat="1" x14ac:dyDescent="0.2">
      <c r="B20" s="51"/>
      <c r="C20" s="23">
        <v>8</v>
      </c>
      <c r="D20" s="18" t="s">
        <v>20</v>
      </c>
      <c r="E20" s="26">
        <v>76979.180689806293</v>
      </c>
      <c r="G20" s="45"/>
      <c r="H20" s="22"/>
    </row>
    <row r="21" spans="2:8" s="7" customFormat="1" x14ac:dyDescent="0.2">
      <c r="B21" s="51"/>
      <c r="C21" s="24">
        <v>7</v>
      </c>
      <c r="D21" s="14" t="s">
        <v>21</v>
      </c>
      <c r="E21" s="21">
        <v>65627.315768597138</v>
      </c>
      <c r="G21" s="45"/>
      <c r="H21" s="22"/>
    </row>
    <row r="22" spans="2:8" s="7" customFormat="1" x14ac:dyDescent="0.2">
      <c r="B22" s="52"/>
      <c r="C22" s="23">
        <v>6</v>
      </c>
      <c r="D22" s="18" t="s">
        <v>22</v>
      </c>
      <c r="E22" s="19">
        <v>58537.626649987462</v>
      </c>
      <c r="G22" s="45"/>
      <c r="H22" s="22"/>
    </row>
    <row r="23" spans="2:8" s="7" customFormat="1" x14ac:dyDescent="0.2">
      <c r="B23" s="50" t="s">
        <v>23</v>
      </c>
      <c r="C23" s="27">
        <v>10</v>
      </c>
      <c r="D23" s="28" t="s">
        <v>25</v>
      </c>
      <c r="E23" s="29">
        <v>110368.74614226128</v>
      </c>
      <c r="G23" s="45"/>
      <c r="H23" s="22"/>
    </row>
    <row r="24" spans="2:8" s="7" customFormat="1" x14ac:dyDescent="0.2">
      <c r="B24" s="51"/>
      <c r="C24" s="20">
        <v>9</v>
      </c>
      <c r="D24" s="10" t="s">
        <v>26</v>
      </c>
      <c r="E24" s="21">
        <v>88928.254180401578</v>
      </c>
      <c r="G24" s="45"/>
      <c r="H24" s="22"/>
    </row>
    <row r="25" spans="2:8" s="7" customFormat="1" x14ac:dyDescent="0.2">
      <c r="B25" s="51"/>
      <c r="C25" s="23">
        <v>8</v>
      </c>
      <c r="D25" s="16" t="s">
        <v>27</v>
      </c>
      <c r="E25" s="19">
        <v>76979.263464526448</v>
      </c>
      <c r="G25" s="45"/>
      <c r="H25" s="22"/>
    </row>
    <row r="26" spans="2:8" s="7" customFormat="1" x14ac:dyDescent="0.2">
      <c r="B26" s="51"/>
      <c r="C26" s="24">
        <v>7</v>
      </c>
      <c r="D26" s="46" t="s">
        <v>29</v>
      </c>
      <c r="E26" s="15">
        <v>65627.477026014953</v>
      </c>
      <c r="G26" s="45"/>
      <c r="H26" s="22"/>
    </row>
    <row r="27" spans="2:8" s="7" customFormat="1" x14ac:dyDescent="0.2">
      <c r="B27" s="51"/>
      <c r="C27" s="24">
        <v>6</v>
      </c>
      <c r="D27" s="46" t="s">
        <v>28</v>
      </c>
      <c r="E27" s="15">
        <v>58537.626649987462</v>
      </c>
      <c r="G27" s="45"/>
      <c r="H27" s="22"/>
    </row>
    <row r="28" spans="2:8" s="7" customFormat="1" x14ac:dyDescent="0.2">
      <c r="B28" s="52"/>
      <c r="C28" s="23">
        <v>5</v>
      </c>
      <c r="D28" s="47" t="s">
        <v>30</v>
      </c>
      <c r="E28" s="19">
        <v>52084.306514302611</v>
      </c>
      <c r="G28" s="45"/>
      <c r="H28" s="22"/>
    </row>
    <row r="29" spans="2:8" s="32" customFormat="1" x14ac:dyDescent="0.2">
      <c r="B29" s="50" t="s">
        <v>31</v>
      </c>
      <c r="C29" s="30">
        <v>5</v>
      </c>
      <c r="D29" s="31" t="s">
        <v>32</v>
      </c>
      <c r="E29" s="15">
        <v>52084.306514302611</v>
      </c>
      <c r="G29" s="45"/>
      <c r="H29" s="22"/>
    </row>
    <row r="30" spans="2:8" s="7" customFormat="1" x14ac:dyDescent="0.2">
      <c r="B30" s="51"/>
      <c r="C30" s="33">
        <v>4</v>
      </c>
      <c r="D30" s="18" t="s">
        <v>33</v>
      </c>
      <c r="E30" s="19">
        <v>48826.048270041509</v>
      </c>
      <c r="G30" s="45"/>
      <c r="H30" s="22"/>
    </row>
    <row r="31" spans="2:8" s="7" customFormat="1" x14ac:dyDescent="0.2">
      <c r="B31" s="51"/>
      <c r="C31" s="34">
        <v>3</v>
      </c>
      <c r="D31" s="46" t="s">
        <v>34</v>
      </c>
      <c r="E31" s="15">
        <v>44345.182269903009</v>
      </c>
      <c r="G31" s="45"/>
      <c r="H31" s="22"/>
    </row>
    <row r="32" spans="2:8" s="7" customFormat="1" x14ac:dyDescent="0.2">
      <c r="B32" s="52"/>
      <c r="C32" s="34">
        <v>2</v>
      </c>
      <c r="D32" s="47" t="s">
        <v>35</v>
      </c>
      <c r="E32" s="19">
        <v>40169.651978645503</v>
      </c>
      <c r="G32" s="45"/>
      <c r="H32" s="22"/>
    </row>
    <row r="33" spans="2:8" s="7" customFormat="1" x14ac:dyDescent="0.2">
      <c r="B33" s="50" t="s">
        <v>8</v>
      </c>
      <c r="C33" s="20">
        <v>2</v>
      </c>
      <c r="D33" s="13" t="s">
        <v>36</v>
      </c>
      <c r="E33" s="21">
        <v>40169.651978645503</v>
      </c>
      <c r="G33" s="45"/>
      <c r="H33" s="22"/>
    </row>
    <row r="34" spans="2:8" s="7" customFormat="1" x14ac:dyDescent="0.2">
      <c r="B34" s="52"/>
      <c r="C34" s="23">
        <v>1</v>
      </c>
      <c r="D34" s="13" t="s">
        <v>37</v>
      </c>
      <c r="E34" s="19">
        <v>36851.305419002842</v>
      </c>
      <c r="G34" s="45"/>
      <c r="H34" s="22"/>
    </row>
    <row r="35" spans="2:8" s="7" customFormat="1" x14ac:dyDescent="0.2">
      <c r="B35" s="64"/>
      <c r="C35" s="65"/>
      <c r="D35" s="10" t="s">
        <v>1</v>
      </c>
      <c r="E35" s="21">
        <v>177370.27616531996</v>
      </c>
      <c r="G35" s="45"/>
      <c r="H35" s="22"/>
    </row>
    <row r="36" spans="2:8" s="7" customFormat="1" x14ac:dyDescent="0.2">
      <c r="B36" s="66"/>
      <c r="C36" s="67"/>
      <c r="D36" s="18" t="s">
        <v>0</v>
      </c>
      <c r="E36" s="19">
        <v>168500.97838848201</v>
      </c>
      <c r="G36" s="45"/>
      <c r="H36" s="22"/>
    </row>
    <row r="37" spans="2:8" x14ac:dyDescent="0.2">
      <c r="E37" s="36"/>
    </row>
    <row r="38" spans="2:8" x14ac:dyDescent="0.2">
      <c r="E38" s="36"/>
    </row>
  </sheetData>
  <mergeCells count="6">
    <mergeCell ref="B10:B18"/>
    <mergeCell ref="B19:B22"/>
    <mergeCell ref="B23:B28"/>
    <mergeCell ref="B33:B34"/>
    <mergeCell ref="B29:B32"/>
    <mergeCell ref="B35:C36"/>
  </mergeCells>
  <pageMargins left="0.7" right="0.7" top="0.75" bottom="0.75" header="0.3" footer="0.3"/>
  <pageSetup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13"/>
  <sheetViews>
    <sheetView showGridLines="0" workbookViewId="0">
      <selection activeCell="G16" sqref="G16"/>
    </sheetView>
  </sheetViews>
  <sheetFormatPr baseColWidth="10" defaultRowHeight="15" x14ac:dyDescent="0.25"/>
  <cols>
    <col min="1" max="1" width="2.140625" style="1" customWidth="1"/>
    <col min="2" max="2" width="34.5703125" style="1" customWidth="1"/>
    <col min="3" max="3" width="22" style="1" hidden="1" customWidth="1"/>
    <col min="4" max="5" width="15.28515625" style="1" customWidth="1"/>
    <col min="6" max="6" width="13.140625" style="1" customWidth="1"/>
    <col min="7" max="16384" width="11.42578125" style="1"/>
  </cols>
  <sheetData>
    <row r="7" spans="1:6" ht="15.75" customHeight="1" x14ac:dyDescent="0.25">
      <c r="A7" s="2"/>
      <c r="D7" s="58" t="s">
        <v>45</v>
      </c>
      <c r="E7" s="59"/>
      <c r="F7" s="60"/>
    </row>
    <row r="8" spans="1:6" ht="15" customHeight="1" x14ac:dyDescent="0.25">
      <c r="A8" s="3"/>
      <c r="D8" s="61"/>
      <c r="E8" s="62"/>
      <c r="F8" s="63"/>
    </row>
    <row r="9" spans="1:6" ht="15" customHeight="1" x14ac:dyDescent="0.25">
      <c r="B9" s="56" t="s">
        <v>51</v>
      </c>
      <c r="C9" s="56" t="s">
        <v>44</v>
      </c>
      <c r="D9" s="56" t="s">
        <v>46</v>
      </c>
      <c r="E9" s="56" t="s">
        <v>52</v>
      </c>
      <c r="F9" s="56" t="s">
        <v>47</v>
      </c>
    </row>
    <row r="10" spans="1:6" x14ac:dyDescent="0.25">
      <c r="B10" s="57"/>
      <c r="C10" s="57"/>
      <c r="D10" s="57"/>
      <c r="E10" s="57"/>
      <c r="F10" s="57"/>
    </row>
    <row r="11" spans="1:6" x14ac:dyDescent="0.25">
      <c r="B11" s="5" t="s">
        <v>48</v>
      </c>
      <c r="C11" s="6">
        <f>226368/2/(40)</f>
        <v>2829.6</v>
      </c>
      <c r="D11" s="4">
        <f t="shared" ref="D11:D13" si="0">+C11*5</f>
        <v>14148</v>
      </c>
      <c r="E11" s="4">
        <f>+C11*10</f>
        <v>28296</v>
      </c>
      <c r="F11" s="4">
        <f>+C11*15</f>
        <v>42444</v>
      </c>
    </row>
    <row r="12" spans="1:6" x14ac:dyDescent="0.25">
      <c r="B12" s="5" t="s">
        <v>49</v>
      </c>
      <c r="C12" s="6">
        <f>158900/2/(40)</f>
        <v>1986.25</v>
      </c>
      <c r="D12" s="4">
        <f t="shared" ref="D12" si="1">+C12*5</f>
        <v>9931.25</v>
      </c>
      <c r="E12" s="4">
        <f t="shared" ref="E12:E13" si="2">+C12*10</f>
        <v>19862.5</v>
      </c>
      <c r="F12" s="4">
        <f t="shared" ref="F12:F13" si="3">+C12*15</f>
        <v>29793.75</v>
      </c>
    </row>
    <row r="13" spans="1:6" x14ac:dyDescent="0.25">
      <c r="B13" s="5" t="s">
        <v>50</v>
      </c>
      <c r="C13" s="6">
        <f>118921/2/(40)</f>
        <v>1486.5125</v>
      </c>
      <c r="D13" s="4">
        <f t="shared" si="0"/>
        <v>7432.5625</v>
      </c>
      <c r="E13" s="4">
        <f t="shared" si="2"/>
        <v>14865.125</v>
      </c>
      <c r="F13" s="4">
        <f t="shared" si="3"/>
        <v>22297.6875</v>
      </c>
    </row>
  </sheetData>
  <mergeCells count="6">
    <mergeCell ref="C9:C10"/>
    <mergeCell ref="D9:D10"/>
    <mergeCell ref="D7:F8"/>
    <mergeCell ref="B9:B10"/>
    <mergeCell ref="F9:F10"/>
    <mergeCell ref="E9:E10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Docentes</vt:lpstr>
      <vt:lpstr>No Docentes</vt:lpstr>
      <vt:lpstr>Otros datos</vt:lpstr>
      <vt:lpstr>Docentes!Área_de_impresión</vt:lpstr>
      <vt:lpstr>'No Docentes'!Área_de_impresión</vt:lpstr>
      <vt:lpstr>'Otros datos'!Área_de_impresión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Garcia</dc:creator>
  <cp:lastModifiedBy>Dahiana Martin Ferreira</cp:lastModifiedBy>
  <cp:lastPrinted>2018-01-19T18:28:35Z</cp:lastPrinted>
  <dcterms:created xsi:type="dcterms:W3CDTF">2017-01-19T19:07:12Z</dcterms:created>
  <dcterms:modified xsi:type="dcterms:W3CDTF">2021-04-29T12:45:18Z</dcterms:modified>
</cp:coreProperties>
</file>